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1" l="1"/>
  <c r="C66" i="1"/>
  <c r="H24" i="1" l="1"/>
  <c r="H47" i="1"/>
  <c r="H22" i="1"/>
  <c r="H29" i="1"/>
  <c r="H57" i="1" l="1"/>
  <c r="H36" i="1"/>
  <c r="H18" i="1" l="1"/>
  <c r="H32" i="1" l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<sst xmlns="http://schemas.openxmlformats.org/spreadsheetml/2006/main" count="67" uniqueCount="43">
  <si>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</si>
  <si>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</si>
  <si>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</si>
  <si>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</si>
  <si>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</si>
  <si>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</si>
  <si>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</si>
  <si>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</si>
  <si>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</si>
  <si>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</si>
  <si>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</si>
  <si>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</si>
  <si>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</si>
  <si>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</si>
  <si>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</si>
  <si>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</si>
  <si>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</si>
  <si>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</si>
  <si>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</si>
  <si>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</si>
  <si>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</si>
  <si>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</si>
  <si>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</si>
  <si>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</si>
  <si>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</si>
  <si>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</si>
  <si>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</si>
  <si>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</si>
  <si>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</si>
  <si>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</si>
  <si>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14.12.2021.</t>
  </si>
  <si>
    <t xml:space="preserve">Primljena i neutrošena participacija od 14.12.2021. </t>
  </si>
  <si>
    <t>Primljena i neutrošena participacija od 14.12.2021.</t>
  </si>
  <si>
    <t xml:space="preserve">Dana 14.12.2021.godine Dom zdravlja Požarevac je izvršio plaćanje prema dobavljačima: </t>
  </si>
  <si>
    <t>Labteh</t>
  </si>
  <si>
    <t>Teamedical</t>
  </si>
  <si>
    <t>21KFAK03329</t>
  </si>
  <si>
    <t>2002-07000523-21</t>
  </si>
  <si>
    <t>2002-07000663-21</t>
  </si>
  <si>
    <t>OT_0846/21</t>
  </si>
  <si>
    <t>UKUPNO REAGESNI-DIREKTNA PLAĆANJA</t>
  </si>
  <si>
    <t>Neo yu-dent</t>
  </si>
  <si>
    <t>UKUPNO MATERIJALNI TROŠKOVI-ZUBNO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</si>
</sst>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9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9" fillId="0" borderId="1" xfId="1" applyNumberFormat="1" applyFont="1" applyBorder="1"/>
    <xf numFmtId="0" fontId="9" fillId="0" borderId="1" xfId="1" applyFont="1" applyFill="1" applyBorder="1" applyAlignment="1">
      <alignment horizontal="center"/>
    </xf>
    <xf numFmtId="4" fontId="10" fillId="0" borderId="1" xfId="1" applyNumberFormat="1" applyFont="1" applyBorder="1"/>
    <xf numFmtId="0" fontId="10" fillId="0" borderId="1" xfId="1" applyFont="1" applyBorder="1"/>
    <xf numFmtId="49" fontId="10" fillId="0" borderId="1" xfId="1" applyNumberFormat="1" applyFont="1" applyBorder="1"/>
    <xf numFmtId="0" fontId="10" fillId="0" borderId="1" xfId="1" applyFont="1" applyFill="1" applyBorder="1"/>
    <xf numFmtId="4" fontId="11" fillId="0" borderId="1" xfId="0" applyNumberFormat="1" applyFont="1" applyBorder="1"/>
    <xf numFmtId="0" fontId="12" fillId="0" borderId="1" xfId="0" applyFont="1" applyBorder="1"/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8"/>
  <sheetViews>
    <sheetView tabSelected="1" topLeftCell="B1" zoomScaleNormal="100" workbookViewId="0">
      <selection activeCell="D64" sqref="D64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30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44544</v>
      </c>
      <c r="H12" s="14">
        <v>1583642.81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44544</v>
      </c>
      <c r="H13" s="2">
        <f>H14+H30-H37-H51</f>
        <v>1549748.7799999993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44544</v>
      </c>
      <c r="H14" s="3">
        <f>H15+H16+H17+H18+H19+H20+H21+H22+H23+H24+H25+H26+H27+H29+H28</f>
        <v>1732083.2499999993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-1122164.75-11111.1-14308.69+1435750-1191802.85-52766-18333.32+37733.51+1720000-1245802.64-9111.1</f>
        <v>1353181.6899999992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f>90686.16+47936.55+166346.05</f>
        <v>304968.76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1098916.67-1061884.38-27774.6+10460+50000+24623.62-37733.31-3754.09+1098916.67+1098916.67-1183272.4+38349.24-1060567.43+463</f>
        <v>45659.660000000149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</f>
        <v>28273.139999999992</v>
      </c>
      <c r="I29" s="10"/>
      <c r="J29" s="10"/>
      <c r="K29" s="7"/>
      <c r="L29" s="7"/>
    </row>
    <row r="30" spans="2:12" x14ac:dyDescent="0.25">
      <c r="B30" s="29" t="s">
        <v>23</v>
      </c>
      <c r="C30" s="30"/>
      <c r="D30" s="30"/>
      <c r="E30" s="30"/>
      <c r="F30" s="31"/>
      <c r="G30" s="20">
        <v>44544</v>
      </c>
      <c r="H30" s="3">
        <f>H31+H32+H33+H34+H35+H36</f>
        <v>230769.40999999995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135083.33+135083.33-149724.79+135083.33-147556.67-6551.11+135083.33-151828.88+135083.33-153721.06+135083.33-124721.67+135083.33-129424.35+14773.33+135083.33-121115.78+160083-99971.73+160083-135976.87+160083-153115.23+110000-151884.42</f>
        <v>160096.40999999995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30423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32</v>
      </c>
      <c r="C36" s="27"/>
      <c r="D36" s="27"/>
      <c r="E36" s="27"/>
      <c r="F36" s="28"/>
      <c r="G36" s="22"/>
      <c r="H36" s="9">
        <f>7347+1759-7347+11176+22041+7347+11176-42503+21730+5590+5590+15729+4553-23938</f>
        <v>40250</v>
      </c>
      <c r="I36" s="10"/>
      <c r="J36" s="10"/>
    </row>
    <row r="37" spans="2:13" x14ac:dyDescent="0.25">
      <c r="B37" s="45" t="s">
        <v>24</v>
      </c>
      <c r="C37" s="46"/>
      <c r="D37" s="46"/>
      <c r="E37" s="46"/>
      <c r="F37" s="47"/>
      <c r="G37" s="23">
        <v>44544</v>
      </c>
      <c r="H37" s="4">
        <f>SUM(H38:H50)</f>
        <v>342430.88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304968.76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f>33921.77+369.38+3170.97</f>
        <v>37462.119999999995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45" t="s">
        <v>25</v>
      </c>
      <c r="C51" s="46"/>
      <c r="D51" s="46"/>
      <c r="E51" s="46"/>
      <c r="F51" s="47"/>
      <c r="G51" s="23">
        <v>44544</v>
      </c>
      <c r="H51" s="4">
        <f>SUM(H52:H56)</f>
        <v>70673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70673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44544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</f>
        <v>33894.029999999242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H14+H30-H37-H51+H57-H58</f>
        <v>1583642.8099999987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33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54" t="s">
        <v>34</v>
      </c>
      <c r="C63" s="53">
        <v>90686.16</v>
      </c>
      <c r="D63" s="55" t="s">
        <v>36</v>
      </c>
    </row>
    <row r="64" spans="2:12" x14ac:dyDescent="0.25">
      <c r="B64" s="54" t="s">
        <v>35</v>
      </c>
      <c r="C64" s="53">
        <v>47936.55</v>
      </c>
      <c r="D64" s="55" t="s">
        <v>37</v>
      </c>
    </row>
    <row r="65" spans="2:4" x14ac:dyDescent="0.25">
      <c r="B65" s="54" t="s">
        <v>35</v>
      </c>
      <c r="C65" s="53">
        <v>166346.04999999999</v>
      </c>
      <c r="D65" s="55" t="s">
        <v>38</v>
      </c>
    </row>
    <row r="66" spans="2:4" x14ac:dyDescent="0.25">
      <c r="B66" s="52" t="s">
        <v>40</v>
      </c>
      <c r="C66" s="51">
        <f>SUM(C63:C65)</f>
        <v>304968.76</v>
      </c>
      <c r="D66" s="55"/>
    </row>
    <row r="67" spans="2:4" x14ac:dyDescent="0.25">
      <c r="B67" s="56" t="s">
        <v>41</v>
      </c>
      <c r="C67" s="53">
        <v>70673</v>
      </c>
      <c r="D67" s="55" t="s">
        <v>39</v>
      </c>
    </row>
    <row r="68" spans="2:4" x14ac:dyDescent="0.25">
      <c r="B68" s="52" t="s">
        <v>42</v>
      </c>
      <c r="C68" s="57">
        <f>SUM(C67)</f>
        <v>70673</v>
      </c>
      <c r="D68" s="58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2021-12-15T13:27:40Z</dcterms:modified>
  <cp:category/>
  <cp:contentStatus/>
</cp:coreProperties>
</file>